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xr:revisionPtr revIDLastSave="0" documentId="13_ncr:1_{1B858C61-5D24-4DAF-8EFF-1CB237F638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" i="1" l="1"/>
  <c r="L193" i="1"/>
  <c r="L194" i="1" s="1"/>
  <c r="L175" i="1"/>
  <c r="L174" i="1"/>
  <c r="L155" i="1"/>
  <c r="L156" i="1" s="1"/>
  <c r="L136" i="1"/>
  <c r="L137" i="1" s="1"/>
  <c r="L117" i="1"/>
  <c r="L118" i="1" s="1"/>
  <c r="L99" i="1"/>
  <c r="L98" i="1"/>
  <c r="L80" i="1"/>
  <c r="L81" i="1" s="1"/>
  <c r="L61" i="1"/>
  <c r="L62" i="1" s="1"/>
  <c r="L42" i="1"/>
  <c r="L43" i="1" s="1"/>
  <c r="L23" i="1"/>
  <c r="L24" i="1" s="1"/>
  <c r="A108" i="1"/>
  <c r="B194" i="1"/>
  <c r="A194" i="1"/>
  <c r="J193" i="1"/>
  <c r="I193" i="1"/>
  <c r="H193" i="1"/>
  <c r="G193" i="1"/>
  <c r="F193" i="1"/>
  <c r="B184" i="1"/>
  <c r="A184" i="1"/>
  <c r="J183" i="1"/>
  <c r="I183" i="1"/>
  <c r="G183" i="1"/>
  <c r="G194" i="1" s="1"/>
  <c r="B175" i="1"/>
  <c r="A175" i="1"/>
  <c r="J174" i="1"/>
  <c r="I174" i="1"/>
  <c r="H174" i="1"/>
  <c r="H175" i="1" s="1"/>
  <c r="G174" i="1"/>
  <c r="F174" i="1"/>
  <c r="B165" i="1"/>
  <c r="A165" i="1"/>
  <c r="J164" i="1"/>
  <c r="J175" i="1" s="1"/>
  <c r="B156" i="1"/>
  <c r="A156" i="1"/>
  <c r="J155" i="1"/>
  <c r="I155" i="1"/>
  <c r="H155" i="1"/>
  <c r="G155" i="1"/>
  <c r="F155" i="1"/>
  <c r="B146" i="1"/>
  <c r="A146" i="1"/>
  <c r="J145" i="1"/>
  <c r="I145" i="1"/>
  <c r="I156" i="1" s="1"/>
  <c r="H145" i="1"/>
  <c r="G145" i="1"/>
  <c r="B137" i="1"/>
  <c r="A137" i="1"/>
  <c r="J136" i="1"/>
  <c r="I136" i="1"/>
  <c r="H136" i="1"/>
  <c r="G136" i="1"/>
  <c r="F136" i="1"/>
  <c r="B127" i="1"/>
  <c r="A127" i="1"/>
  <c r="J126" i="1"/>
  <c r="I126" i="1"/>
  <c r="G126" i="1"/>
  <c r="B118" i="1"/>
  <c r="A118" i="1"/>
  <c r="J117" i="1"/>
  <c r="I117" i="1"/>
  <c r="H117" i="1"/>
  <c r="G117" i="1"/>
  <c r="F117" i="1"/>
  <c r="B108" i="1"/>
  <c r="J107" i="1"/>
  <c r="I107" i="1"/>
  <c r="H107" i="1"/>
  <c r="G107" i="1"/>
  <c r="B99" i="1"/>
  <c r="A99" i="1"/>
  <c r="J98" i="1"/>
  <c r="I98" i="1"/>
  <c r="H98" i="1"/>
  <c r="G98" i="1"/>
  <c r="F98" i="1"/>
  <c r="B89" i="1"/>
  <c r="A89" i="1"/>
  <c r="J88" i="1"/>
  <c r="I88" i="1"/>
  <c r="G88" i="1"/>
  <c r="B81" i="1"/>
  <c r="A81" i="1"/>
  <c r="J80" i="1"/>
  <c r="I80" i="1"/>
  <c r="H80" i="1"/>
  <c r="G80" i="1"/>
  <c r="F80" i="1"/>
  <c r="B71" i="1"/>
  <c r="A71" i="1"/>
  <c r="J70" i="1"/>
  <c r="G70" i="1"/>
  <c r="B62" i="1"/>
  <c r="A62" i="1"/>
  <c r="J61" i="1"/>
  <c r="I61" i="1"/>
  <c r="H61" i="1"/>
  <c r="H62" i="1" s="1"/>
  <c r="G61" i="1"/>
  <c r="F61" i="1"/>
  <c r="B52" i="1"/>
  <c r="A52" i="1"/>
  <c r="J51" i="1"/>
  <c r="I51" i="1"/>
  <c r="B43" i="1"/>
  <c r="A43" i="1"/>
  <c r="J42" i="1"/>
  <c r="I42" i="1"/>
  <c r="H42" i="1"/>
  <c r="H43" i="1" s="1"/>
  <c r="G42" i="1"/>
  <c r="G43" i="1" s="1"/>
  <c r="F42" i="1"/>
  <c r="B33" i="1"/>
  <c r="A33" i="1"/>
  <c r="J32" i="1"/>
  <c r="I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H99" i="1" l="1"/>
  <c r="J62" i="1"/>
  <c r="H137" i="1"/>
  <c r="I62" i="1"/>
  <c r="G156" i="1"/>
  <c r="I194" i="1"/>
  <c r="J43" i="1"/>
  <c r="G99" i="1"/>
  <c r="J137" i="1"/>
  <c r="J99" i="1"/>
  <c r="I118" i="1"/>
  <c r="I137" i="1"/>
  <c r="H156" i="1"/>
  <c r="G175" i="1"/>
  <c r="J194" i="1"/>
  <c r="J118" i="1"/>
  <c r="I43" i="1"/>
  <c r="J81" i="1"/>
  <c r="I99" i="1"/>
  <c r="G118" i="1"/>
  <c r="G137" i="1"/>
  <c r="J156" i="1"/>
  <c r="I175" i="1"/>
  <c r="H194" i="1"/>
  <c r="H118" i="1"/>
  <c r="I81" i="1"/>
  <c r="H81" i="1"/>
  <c r="G81" i="1"/>
  <c r="G62" i="1"/>
  <c r="L195" i="1"/>
  <c r="I24" i="1"/>
  <c r="J24" i="1"/>
  <c r="H24" i="1"/>
  <c r="G24" i="1"/>
  <c r="G195" i="1" l="1"/>
  <c r="J195" i="1"/>
  <c r="H195" i="1"/>
  <c r="I195" i="1"/>
</calcChain>
</file>

<file path=xl/sharedStrings.xml><?xml version="1.0" encoding="utf-8"?>
<sst xmlns="http://schemas.openxmlformats.org/spreadsheetml/2006/main" count="254" uniqueCount="81">
  <si>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</si>
  <si>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</si>
  <si>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</si>
  <si>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</si>
  <si>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</si>
  <si>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</si>
  <si>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</si>
  <si>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</si>
  <si>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</si>
  <si>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</si>
  <si>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</si>
  <si>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</si>
  <si>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</si>
  <si>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</si>
  <si>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</si>
  <si>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</si>
  <si>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</si>
  <si>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</si>
  <si>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</si>
  <si>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</si>
  <si>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</si>
  <si>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</si>
  <si>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</si>
  <si>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</si>
  <si>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</si>
  <si>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</si>
  <si>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</si>
  <si>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</si>
  <si>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</si>
  <si>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</si>
  <si>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</si>
  <si>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</si>
  <si>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</si>
  <si>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</si>
  <si>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</si>
  <si>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</si>
  <si>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</si>
  <si>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</si>
  <si>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</si>
  <si>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Булочка с сахаром</t>
  </si>
  <si>
    <t>Яблоко</t>
  </si>
  <si>
    <t>Тефтели с соусом</t>
  </si>
  <si>
    <t>Хлеб черный</t>
  </si>
  <si>
    <t>№257</t>
  </si>
  <si>
    <t>№628</t>
  </si>
  <si>
    <t>к/пр</t>
  </si>
  <si>
    <t>№427</t>
  </si>
  <si>
    <t>№645</t>
  </si>
  <si>
    <t>№403</t>
  </si>
  <si>
    <t>к/п</t>
  </si>
  <si>
    <t>Макароны с сыром</t>
  </si>
  <si>
    <t>№273</t>
  </si>
  <si>
    <t>Компот</t>
  </si>
  <si>
    <t>№586</t>
  </si>
  <si>
    <t>№472</t>
  </si>
  <si>
    <t>И.о. директора</t>
  </si>
  <si>
    <t>Муниципальное бюджетное общеобразовательное учреждение "Гачальная общеобразовательная школа №6"</t>
  </si>
  <si>
    <t>Дойников Н.И.</t>
  </si>
  <si>
    <t>Чай с сахаром</t>
  </si>
  <si>
    <t>Макароны отварные со ливочным маслом</t>
  </si>
  <si>
    <t>Кисель</t>
  </si>
  <si>
    <t>№561</t>
  </si>
  <si>
    <t>Запеканка творожно-рисовая со сгущенным молоком</t>
  </si>
  <si>
    <t>№297</t>
  </si>
  <si>
    <t>хлеб белый</t>
  </si>
  <si>
    <t>Булка</t>
  </si>
  <si>
    <t>Котлета мясная с соусом</t>
  </si>
  <si>
    <t>№378</t>
  </si>
  <si>
    <t>Картофельное пюре со сливочным маслом</t>
  </si>
  <si>
    <t>Плов</t>
  </si>
  <si>
    <t>овощи</t>
  </si>
  <si>
    <t>Огурцы свежие</t>
  </si>
  <si>
    <t>хлнб</t>
  </si>
  <si>
    <t>Каша молочная геркулесовая с маслом</t>
  </si>
  <si>
    <t>Картофель тушеный с мясом</t>
  </si>
  <si>
    <t>Макароны отварные с соусом болоньезе</t>
  </si>
  <si>
    <t>Голубцы ленивые (котл масса)</t>
  </si>
  <si>
    <t>№306</t>
  </si>
  <si>
    <t>Йогурт</t>
  </si>
  <si>
    <t>йогурт</t>
  </si>
  <si>
    <t>Каша молочная рисовая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</si>
</sst>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&quot; &quot;???/???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3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>
      <alignment horizontal="center" vertical="top" wrapText="1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3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horizontal="center" wrapText="1"/>
      <protection locked="0"/>
    </xf>
    <xf numFmtId="0" fontId="2" fillId="2" borderId="27" xfId="0" applyFont="1" applyFill="1" applyBorder="1" applyAlignment="1" applyProtection="1">
      <alignment horizontal="center" wrapText="1"/>
      <protection locked="0"/>
    </xf>
    <xf numFmtId="0" fontId="2" fillId="2" borderId="28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5" customHeight="1" x14ac:dyDescent="0.25">
      <c r="A1" s="1" t="s">
        <v>7</v>
      </c>
      <c r="C1" s="59" t="s">
        <v>56</v>
      </c>
      <c r="D1" s="60"/>
      <c r="E1" s="61"/>
      <c r="F1" s="12" t="s">
        <v>16</v>
      </c>
      <c r="G1" s="2" t="s">
        <v>17</v>
      </c>
      <c r="H1" s="62" t="s">
        <v>55</v>
      </c>
      <c r="I1" s="62"/>
      <c r="J1" s="62"/>
      <c r="K1" s="62"/>
    </row>
    <row r="2" spans="1:12" ht="17.399999999999999" x14ac:dyDescent="0.25">
      <c r="A2" s="35" t="s">
        <v>6</v>
      </c>
      <c r="C2" s="2"/>
      <c r="G2" s="2" t="s">
        <v>18</v>
      </c>
      <c r="H2" s="62" t="s">
        <v>57</v>
      </c>
      <c r="I2" s="62"/>
      <c r="J2" s="62"/>
      <c r="K2" s="6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80</v>
      </c>
      <c r="F6" s="40">
        <v>200</v>
      </c>
      <c r="G6" s="40">
        <v>4.0999999999999996</v>
      </c>
      <c r="H6" s="40">
        <v>7.5</v>
      </c>
      <c r="I6" s="40">
        <v>36.5</v>
      </c>
      <c r="J6" s="40">
        <v>231.53</v>
      </c>
      <c r="K6" s="41" t="s">
        <v>43</v>
      </c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58</v>
      </c>
      <c r="F8" s="43">
        <v>200</v>
      </c>
      <c r="G8" s="43">
        <v>0.3</v>
      </c>
      <c r="H8" s="43">
        <v>0.05</v>
      </c>
      <c r="I8" s="43">
        <v>16.5</v>
      </c>
      <c r="J8" s="43">
        <v>69.400000000000006</v>
      </c>
      <c r="K8" s="44" t="s">
        <v>44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39</v>
      </c>
      <c r="F9" s="51">
        <v>100</v>
      </c>
      <c r="G9" s="43">
        <v>4.16</v>
      </c>
      <c r="H9" s="43">
        <v>8.3000000000000007</v>
      </c>
      <c r="I9" s="43">
        <v>30.2</v>
      </c>
      <c r="J9" s="43">
        <v>217.2</v>
      </c>
      <c r="K9" s="44" t="s">
        <v>45</v>
      </c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51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v>500</v>
      </c>
      <c r="G13" s="19">
        <f t="shared" ref="G13:J13" si="0">SUM(G6:G12)</f>
        <v>8.5599999999999987</v>
      </c>
      <c r="H13" s="19">
        <f t="shared" si="0"/>
        <v>15.850000000000001</v>
      </c>
      <c r="I13" s="19">
        <f t="shared" si="0"/>
        <v>83.2</v>
      </c>
      <c r="J13" s="19">
        <f t="shared" si="0"/>
        <v>518.13</v>
      </c>
      <c r="K13" s="25"/>
      <c r="L13" s="19">
        <v>109.9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v>500</v>
      </c>
      <c r="G24" s="32">
        <f t="shared" ref="G24:J24" si="3">G13+G23</f>
        <v>8.5599999999999987</v>
      </c>
      <c r="H24" s="32">
        <f t="shared" si="3"/>
        <v>15.850000000000001</v>
      </c>
      <c r="I24" s="32">
        <f t="shared" si="3"/>
        <v>83.2</v>
      </c>
      <c r="J24" s="32">
        <f t="shared" si="3"/>
        <v>518.13</v>
      </c>
      <c r="K24" s="32"/>
      <c r="L24" s="32">
        <f t="shared" ref="L24" si="4">L13+L23</f>
        <v>109.9</v>
      </c>
    </row>
    <row r="25" spans="1:12" ht="15" thickBot="1" x14ac:dyDescent="0.35">
      <c r="A25" s="14">
        <v>1</v>
      </c>
      <c r="B25" s="15">
        <v>2</v>
      </c>
      <c r="C25" s="22" t="s">
        <v>20</v>
      </c>
      <c r="D25" s="5" t="s">
        <v>21</v>
      </c>
      <c r="E25" s="39" t="s">
        <v>41</v>
      </c>
      <c r="F25" s="40">
        <v>140</v>
      </c>
      <c r="G25" s="40">
        <v>10.1</v>
      </c>
      <c r="H25" s="40">
        <v>25</v>
      </c>
      <c r="I25" s="40">
        <v>11.4</v>
      </c>
      <c r="J25" s="40">
        <v>152.19999999999999</v>
      </c>
      <c r="K25" s="41" t="s">
        <v>46</v>
      </c>
      <c r="L25" s="40"/>
    </row>
    <row r="26" spans="1:12" ht="14.4" x14ac:dyDescent="0.3">
      <c r="A26" s="14"/>
      <c r="B26" s="15"/>
      <c r="C26" s="11"/>
      <c r="D26" s="5" t="s">
        <v>21</v>
      </c>
      <c r="E26" s="42" t="s">
        <v>59</v>
      </c>
      <c r="F26" s="43">
        <v>150</v>
      </c>
      <c r="G26" s="43">
        <v>5.8</v>
      </c>
      <c r="H26" s="43">
        <v>5</v>
      </c>
      <c r="I26" s="43">
        <v>37</v>
      </c>
      <c r="J26" s="43">
        <v>216</v>
      </c>
      <c r="K26" s="44" t="s">
        <v>51</v>
      </c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60</v>
      </c>
      <c r="F27" s="43">
        <v>200</v>
      </c>
      <c r="G27" s="43">
        <v>0.26</v>
      </c>
      <c r="H27" s="43">
        <v>4.7E-2</v>
      </c>
      <c r="I27" s="43">
        <v>13.79</v>
      </c>
      <c r="J27" s="43">
        <v>105.25</v>
      </c>
      <c r="K27" s="44" t="s">
        <v>61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42</v>
      </c>
      <c r="F28" s="51">
        <v>40</v>
      </c>
      <c r="G28" s="43">
        <v>4</v>
      </c>
      <c r="H28" s="43">
        <v>0.8</v>
      </c>
      <c r="I28" s="43">
        <v>27.8</v>
      </c>
      <c r="J28" s="43">
        <v>62.4</v>
      </c>
      <c r="K28" s="44"/>
      <c r="L28" s="43"/>
    </row>
    <row r="29" spans="1:12" ht="14.4" x14ac:dyDescent="0.3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v>530</v>
      </c>
      <c r="G32" s="19">
        <v>20.16</v>
      </c>
      <c r="H32" s="19">
        <v>30.85</v>
      </c>
      <c r="I32" s="19">
        <f t="shared" ref="I32" si="5">SUM(I25:I31)</f>
        <v>89.99</v>
      </c>
      <c r="J32" s="19">
        <f t="shared" ref="J32" si="6">SUM(J25:J31)</f>
        <v>535.85</v>
      </c>
      <c r="K32" s="25"/>
      <c r="L32" s="19">
        <v>109.9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:L42" si="10">SUM(J33:J41)</f>
        <v>0</v>
      </c>
      <c r="K42" s="25"/>
      <c r="L42" s="19">
        <f t="shared" si="10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v>530</v>
      </c>
      <c r="G43" s="32">
        <f t="shared" ref="G43" si="11">G32+G42</f>
        <v>20.16</v>
      </c>
      <c r="H43" s="32">
        <f t="shared" ref="H43" si="12">H32+H42</f>
        <v>30.85</v>
      </c>
      <c r="I43" s="32">
        <f t="shared" ref="I43" si="13">I32+I42</f>
        <v>89.99</v>
      </c>
      <c r="J43" s="32">
        <f t="shared" ref="J43:L43" si="14">J32+J42</f>
        <v>535.85</v>
      </c>
      <c r="K43" s="32"/>
      <c r="L43" s="32">
        <f t="shared" si="14"/>
        <v>109.9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62</v>
      </c>
      <c r="F44" s="40">
        <v>170</v>
      </c>
      <c r="G44" s="40">
        <v>14.98</v>
      </c>
      <c r="H44" s="40">
        <v>12.8</v>
      </c>
      <c r="I44" s="40">
        <v>68.2</v>
      </c>
      <c r="J44" s="40">
        <v>300.39999999999998</v>
      </c>
      <c r="K44" s="41" t="s">
        <v>63</v>
      </c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0</v>
      </c>
      <c r="H46" s="43">
        <v>0</v>
      </c>
      <c r="I46" s="43">
        <v>29.08</v>
      </c>
      <c r="J46" s="43">
        <v>69.400000000000006</v>
      </c>
      <c r="K46" s="44" t="s">
        <v>47</v>
      </c>
      <c r="L46" s="43"/>
    </row>
    <row r="47" spans="1:12" ht="14.4" x14ac:dyDescent="0.3">
      <c r="A47" s="23"/>
      <c r="B47" s="15"/>
      <c r="C47" s="11"/>
      <c r="D47" s="7" t="s">
        <v>64</v>
      </c>
      <c r="E47" s="42" t="s">
        <v>65</v>
      </c>
      <c r="F47" s="51">
        <v>30</v>
      </c>
      <c r="G47" s="43">
        <v>4.16</v>
      </c>
      <c r="H47" s="43">
        <v>8.3000000000000007</v>
      </c>
      <c r="I47" s="43">
        <v>30.2</v>
      </c>
      <c r="J47" s="43">
        <v>53.2</v>
      </c>
      <c r="K47" s="44" t="s">
        <v>45</v>
      </c>
      <c r="L47" s="43"/>
    </row>
    <row r="48" spans="1:12" ht="14.4" x14ac:dyDescent="0.3">
      <c r="A48" s="23"/>
      <c r="B48" s="15"/>
      <c r="C48" s="11"/>
      <c r="D48" s="7" t="s">
        <v>24</v>
      </c>
      <c r="E48" s="42" t="s">
        <v>40</v>
      </c>
      <c r="F48" s="43">
        <v>100</v>
      </c>
      <c r="G48" s="43">
        <v>0</v>
      </c>
      <c r="H48" s="43">
        <v>0</v>
      </c>
      <c r="I48" s="43">
        <v>4</v>
      </c>
      <c r="J48" s="43">
        <v>52</v>
      </c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52">
        <v>500</v>
      </c>
      <c r="G51" s="19">
        <v>19.14</v>
      </c>
      <c r="H51" s="19">
        <v>21.1</v>
      </c>
      <c r="I51" s="19">
        <f t="shared" ref="I51" si="15">SUM(I44:I50)</f>
        <v>131.48000000000002</v>
      </c>
      <c r="J51" s="19">
        <f t="shared" ref="J51" si="16">SUM(J44:J50)</f>
        <v>474.99999999999994</v>
      </c>
      <c r="K51" s="25"/>
      <c r="L51" s="19">
        <v>109.9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7">SUM(G52:G60)</f>
        <v>0</v>
      </c>
      <c r="H61" s="19">
        <f t="shared" ref="H61" si="18">SUM(H52:H60)</f>
        <v>0</v>
      </c>
      <c r="I61" s="19">
        <f t="shared" ref="I61" si="19">SUM(I52:I60)</f>
        <v>0</v>
      </c>
      <c r="J61" s="19">
        <f t="shared" ref="J61:L61" si="20">SUM(J52:J60)</f>
        <v>0</v>
      </c>
      <c r="K61" s="25"/>
      <c r="L61" s="19">
        <f t="shared" si="20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v>500</v>
      </c>
      <c r="G62" s="32">
        <f t="shared" ref="G62" si="21">G51+G61</f>
        <v>19.14</v>
      </c>
      <c r="H62" s="32">
        <f t="shared" ref="H62" si="22">H51+H61</f>
        <v>21.1</v>
      </c>
      <c r="I62" s="32">
        <f t="shared" ref="I62" si="23">I51+I61</f>
        <v>131.48000000000002</v>
      </c>
      <c r="J62" s="32">
        <f t="shared" ref="J62:L62" si="24">J51+J61</f>
        <v>474.99999999999994</v>
      </c>
      <c r="K62" s="32"/>
      <c r="L62" s="32">
        <f t="shared" si="24"/>
        <v>109.9</v>
      </c>
    </row>
    <row r="63" spans="1:12" ht="15" thickBot="1" x14ac:dyDescent="0.35">
      <c r="A63" s="20">
        <v>1</v>
      </c>
      <c r="B63" s="21">
        <v>4</v>
      </c>
      <c r="C63" s="22" t="s">
        <v>20</v>
      </c>
      <c r="D63" s="5" t="s">
        <v>21</v>
      </c>
      <c r="E63" s="39" t="s">
        <v>66</v>
      </c>
      <c r="F63" s="40">
        <v>115</v>
      </c>
      <c r="G63" s="40">
        <v>5.9</v>
      </c>
      <c r="H63" s="40">
        <v>7.9</v>
      </c>
      <c r="I63" s="40">
        <v>18.78</v>
      </c>
      <c r="J63" s="40">
        <v>170</v>
      </c>
      <c r="K63" s="41" t="s">
        <v>67</v>
      </c>
      <c r="L63" s="40"/>
    </row>
    <row r="64" spans="1:12" ht="14.4" x14ac:dyDescent="0.3">
      <c r="A64" s="23"/>
      <c r="B64" s="15"/>
      <c r="C64" s="11"/>
      <c r="D64" s="5" t="s">
        <v>21</v>
      </c>
      <c r="E64" s="42" t="s">
        <v>68</v>
      </c>
      <c r="F64" s="43">
        <v>150</v>
      </c>
      <c r="G64" s="43">
        <v>4.07</v>
      </c>
      <c r="H64" s="43">
        <v>5.39</v>
      </c>
      <c r="I64" s="43">
        <v>22.06</v>
      </c>
      <c r="J64" s="43">
        <v>150</v>
      </c>
      <c r="K64" s="44" t="s">
        <v>54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58</v>
      </c>
      <c r="F65" s="43">
        <v>200</v>
      </c>
      <c r="G65" s="43">
        <v>0.26</v>
      </c>
      <c r="H65" s="43">
        <v>4.7E-2</v>
      </c>
      <c r="I65" s="43">
        <v>13.79</v>
      </c>
      <c r="J65" s="43">
        <v>69.41</v>
      </c>
      <c r="K65" s="44" t="s">
        <v>53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42</v>
      </c>
      <c r="F66" s="51">
        <v>35</v>
      </c>
      <c r="G66" s="43">
        <v>2</v>
      </c>
      <c r="H66" s="43">
        <v>0.4</v>
      </c>
      <c r="I66" s="43">
        <v>13.9</v>
      </c>
      <c r="J66" s="43">
        <v>62.4</v>
      </c>
      <c r="K66" s="44"/>
      <c r="L66" s="43"/>
    </row>
    <row r="67" spans="1:12" ht="14.4" x14ac:dyDescent="0.3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v>500</v>
      </c>
      <c r="G70" s="19">
        <f t="shared" ref="G70" si="25">SUM(G63:G69)</f>
        <v>12.23</v>
      </c>
      <c r="H70" s="19">
        <v>13.74</v>
      </c>
      <c r="I70" s="19">
        <f t="shared" ref="I70" si="26">SUM(I63:I69)</f>
        <v>68.53</v>
      </c>
      <c r="J70" s="19">
        <f t="shared" ref="J70" si="27">SUM(J63:J69)</f>
        <v>451.80999999999995</v>
      </c>
      <c r="K70" s="25"/>
      <c r="L70" s="19">
        <v>109.9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8">SUM(G71:G79)</f>
        <v>0</v>
      </c>
      <c r="H80" s="19">
        <f t="shared" ref="H80" si="29">SUM(H71:H79)</f>
        <v>0</v>
      </c>
      <c r="I80" s="19">
        <f t="shared" ref="I80" si="30">SUM(I71:I79)</f>
        <v>0</v>
      </c>
      <c r="J80" s="19">
        <f t="shared" ref="J80:L80" si="31">SUM(J71:J79)</f>
        <v>0</v>
      </c>
      <c r="K80" s="25"/>
      <c r="L80" s="19">
        <f t="shared" si="31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v>500</v>
      </c>
      <c r="G81" s="32">
        <f t="shared" ref="G81" si="32">G70+G80</f>
        <v>12.23</v>
      </c>
      <c r="H81" s="32">
        <f t="shared" ref="H81" si="33">H70+H80</f>
        <v>13.74</v>
      </c>
      <c r="I81" s="32">
        <f t="shared" ref="I81" si="34">I70+I80</f>
        <v>68.53</v>
      </c>
      <c r="J81" s="32">
        <f t="shared" ref="J81:L81" si="35">J70+J80</f>
        <v>451.80999999999995</v>
      </c>
      <c r="K81" s="32"/>
      <c r="L81" s="32">
        <f t="shared" si="35"/>
        <v>109.9</v>
      </c>
    </row>
    <row r="82" spans="1:12" ht="15" thickBot="1" x14ac:dyDescent="0.35">
      <c r="A82" s="20">
        <v>1</v>
      </c>
      <c r="B82" s="21">
        <v>5</v>
      </c>
      <c r="C82" s="22" t="s">
        <v>20</v>
      </c>
      <c r="D82" s="5" t="s">
        <v>21</v>
      </c>
      <c r="E82" s="39" t="s">
        <v>69</v>
      </c>
      <c r="F82" s="55">
        <v>150</v>
      </c>
      <c r="G82" s="40">
        <v>11.4</v>
      </c>
      <c r="H82" s="40">
        <v>14.7</v>
      </c>
      <c r="I82" s="40">
        <v>31.7</v>
      </c>
      <c r="J82" s="40">
        <v>207.15</v>
      </c>
      <c r="K82" s="41" t="s">
        <v>48</v>
      </c>
      <c r="L82" s="40"/>
    </row>
    <row r="83" spans="1:12" ht="14.4" x14ac:dyDescent="0.3">
      <c r="A83" s="23"/>
      <c r="B83" s="15"/>
      <c r="C83" s="11"/>
      <c r="D83" s="5" t="s">
        <v>72</v>
      </c>
      <c r="E83" s="42" t="s">
        <v>42</v>
      </c>
      <c r="F83" s="43">
        <v>40</v>
      </c>
      <c r="G83" s="43">
        <v>2</v>
      </c>
      <c r="H83" s="43">
        <v>0.4</v>
      </c>
      <c r="I83" s="43">
        <v>13.9</v>
      </c>
      <c r="J83" s="43">
        <v>62.4</v>
      </c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58</v>
      </c>
      <c r="F84" s="53">
        <v>200</v>
      </c>
      <c r="G84" s="43">
        <v>0.26</v>
      </c>
      <c r="H84" s="43">
        <v>4.7E-2</v>
      </c>
      <c r="I84" s="43">
        <v>13.79</v>
      </c>
      <c r="J84" s="43">
        <v>69.41</v>
      </c>
      <c r="K84" s="44" t="s">
        <v>53</v>
      </c>
      <c r="L84" s="43"/>
    </row>
    <row r="85" spans="1:12" ht="14.4" x14ac:dyDescent="0.3">
      <c r="A85" s="23"/>
      <c r="B85" s="15"/>
      <c r="C85" s="11"/>
      <c r="D85" s="7" t="s">
        <v>64</v>
      </c>
      <c r="E85" s="42" t="s">
        <v>39</v>
      </c>
      <c r="F85" s="51">
        <v>50</v>
      </c>
      <c r="G85" s="43">
        <v>2.08</v>
      </c>
      <c r="H85" s="43">
        <v>4.1500000000000004</v>
      </c>
      <c r="I85" s="43">
        <v>15.1</v>
      </c>
      <c r="J85" s="43">
        <v>106.35</v>
      </c>
      <c r="K85" s="44" t="s">
        <v>49</v>
      </c>
      <c r="L85" s="43"/>
    </row>
    <row r="86" spans="1:12" ht="14.4" x14ac:dyDescent="0.3">
      <c r="A86" s="23"/>
      <c r="B86" s="15"/>
      <c r="C86" s="11"/>
      <c r="D86" s="7" t="s">
        <v>70</v>
      </c>
      <c r="E86" s="42" t="s">
        <v>71</v>
      </c>
      <c r="F86" s="43">
        <v>60</v>
      </c>
      <c r="G86" s="43">
        <v>0.48</v>
      </c>
      <c r="H86" s="43">
        <v>0.06</v>
      </c>
      <c r="I86" s="43">
        <v>1.68</v>
      </c>
      <c r="J86" s="43">
        <v>9</v>
      </c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4"/>
      <c r="B88" s="17"/>
      <c r="C88" s="8"/>
      <c r="D88" s="18" t="s">
        <v>33</v>
      </c>
      <c r="E88" s="9"/>
      <c r="F88" s="19">
        <v>500</v>
      </c>
      <c r="G88" s="19">
        <f>SUM(G82:G87)</f>
        <v>16.22</v>
      </c>
      <c r="H88" s="19">
        <v>19.36</v>
      </c>
      <c r="I88" s="19">
        <f>SUM(I82:I87)</f>
        <v>76.17</v>
      </c>
      <c r="J88" s="19">
        <f>SUM(J82:J87)</f>
        <v>454.31000000000006</v>
      </c>
      <c r="K88" s="25"/>
      <c r="L88" s="19">
        <v>109.9</v>
      </c>
    </row>
    <row r="89" spans="1:12" ht="14.4" x14ac:dyDescent="0.3">
      <c r="A89" s="26">
        <f>A82</f>
        <v>1</v>
      </c>
      <c r="B89" s="13">
        <f>B82</f>
        <v>5</v>
      </c>
      <c r="C89" s="10" t="s">
        <v>25</v>
      </c>
      <c r="D89" s="7" t="s">
        <v>26</v>
      </c>
      <c r="E89" s="42"/>
      <c r="F89" s="43"/>
      <c r="G89" s="43"/>
      <c r="H89" s="43"/>
      <c r="I89" s="43"/>
      <c r="J89" s="43"/>
      <c r="K89" s="44"/>
      <c r="L89" s="43"/>
    </row>
    <row r="90" spans="1:12" ht="14.4" x14ac:dyDescent="0.3">
      <c r="A90" s="23"/>
      <c r="B90" s="15"/>
      <c r="C90" s="11"/>
      <c r="D90" s="7" t="s">
        <v>27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28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29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30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31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32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4"/>
      <c r="B98" s="17"/>
      <c r="C98" s="8"/>
      <c r="D98" s="18" t="s">
        <v>33</v>
      </c>
      <c r="E98" s="9"/>
      <c r="F98" s="19">
        <f>SUM(F89:F97)</f>
        <v>0</v>
      </c>
      <c r="G98" s="19">
        <f t="shared" ref="G98" si="36">SUM(G89:G97)</f>
        <v>0</v>
      </c>
      <c r="H98" s="19">
        <f t="shared" ref="H98" si="37">SUM(H89:H97)</f>
        <v>0</v>
      </c>
      <c r="I98" s="19">
        <f t="shared" ref="I98" si="38">SUM(I89:I97)</f>
        <v>0</v>
      </c>
      <c r="J98" s="19">
        <f t="shared" ref="J98:L98" si="39">SUM(J89:J97)</f>
        <v>0</v>
      </c>
      <c r="K98" s="25"/>
      <c r="L98" s="19">
        <f t="shared" si="39"/>
        <v>0</v>
      </c>
    </row>
    <row r="99" spans="1:12" ht="15.75" customHeight="1" thickBot="1" x14ac:dyDescent="0.3">
      <c r="A99" s="29">
        <f>A82</f>
        <v>1</v>
      </c>
      <c r="B99" s="30">
        <f>B82</f>
        <v>5</v>
      </c>
      <c r="C99" s="63" t="s">
        <v>4</v>
      </c>
      <c r="D99" s="64"/>
      <c r="E99" s="31"/>
      <c r="F99" s="32">
        <v>500</v>
      </c>
      <c r="G99" s="32">
        <f t="shared" ref="G99" si="40">G88+G98</f>
        <v>16.22</v>
      </c>
      <c r="H99" s="32">
        <f t="shared" ref="H99" si="41">H88+H98</f>
        <v>19.36</v>
      </c>
      <c r="I99" s="32">
        <f t="shared" ref="I99" si="42">I88+I98</f>
        <v>76.17</v>
      </c>
      <c r="J99" s="32">
        <f t="shared" ref="J99:L99" si="43">J88+J98</f>
        <v>454.31000000000006</v>
      </c>
      <c r="K99" s="32"/>
      <c r="L99" s="32">
        <f t="shared" si="43"/>
        <v>109.9</v>
      </c>
    </row>
    <row r="100" spans="1:12" ht="14.4" x14ac:dyDescent="0.3">
      <c r="A100" s="20">
        <v>2</v>
      </c>
      <c r="B100" s="21">
        <v>1</v>
      </c>
      <c r="C100" s="22" t="s">
        <v>20</v>
      </c>
      <c r="D100" s="5" t="s">
        <v>21</v>
      </c>
      <c r="E100" s="39" t="s">
        <v>73</v>
      </c>
      <c r="F100" s="40">
        <v>200</v>
      </c>
      <c r="G100" s="40">
        <v>4.0999999999999996</v>
      </c>
      <c r="H100" s="40">
        <v>7.5</v>
      </c>
      <c r="I100" s="40">
        <v>36.5</v>
      </c>
      <c r="J100" s="40">
        <v>231.53</v>
      </c>
      <c r="K100" s="41" t="s">
        <v>43</v>
      </c>
      <c r="L100" s="40"/>
    </row>
    <row r="101" spans="1:12" ht="14.4" x14ac:dyDescent="0.3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4.4" x14ac:dyDescent="0.3">
      <c r="A102" s="23"/>
      <c r="B102" s="15"/>
      <c r="C102" s="11"/>
      <c r="D102" s="7" t="s">
        <v>22</v>
      </c>
      <c r="E102" s="42" t="s">
        <v>58</v>
      </c>
      <c r="F102" s="43">
        <v>200</v>
      </c>
      <c r="G102" s="43">
        <v>0.3</v>
      </c>
      <c r="H102" s="43">
        <v>0.05</v>
      </c>
      <c r="I102" s="43">
        <v>16.5</v>
      </c>
      <c r="J102" s="43">
        <v>69.400000000000006</v>
      </c>
      <c r="K102" s="44" t="s">
        <v>44</v>
      </c>
      <c r="L102" s="43"/>
    </row>
    <row r="103" spans="1:12" ht="14.4" x14ac:dyDescent="0.3">
      <c r="A103" s="23"/>
      <c r="B103" s="15"/>
      <c r="C103" s="11"/>
      <c r="D103" s="7" t="s">
        <v>64</v>
      </c>
      <c r="E103" s="42" t="s">
        <v>39</v>
      </c>
      <c r="F103" s="51">
        <v>50</v>
      </c>
      <c r="G103" s="43">
        <v>2.08</v>
      </c>
      <c r="H103" s="43">
        <v>4.1500000000000004</v>
      </c>
      <c r="I103" s="43">
        <v>15.1</v>
      </c>
      <c r="J103" s="43">
        <v>106.35</v>
      </c>
      <c r="K103" s="44" t="s">
        <v>49</v>
      </c>
      <c r="L103" s="43"/>
    </row>
    <row r="104" spans="1:12" ht="14.4" x14ac:dyDescent="0.3">
      <c r="A104" s="23"/>
      <c r="B104" s="15"/>
      <c r="C104" s="11"/>
      <c r="D104" s="7" t="s">
        <v>24</v>
      </c>
      <c r="E104" s="42" t="s">
        <v>40</v>
      </c>
      <c r="F104" s="43">
        <v>100</v>
      </c>
      <c r="G104" s="43">
        <v>0.26</v>
      </c>
      <c r="H104" s="43">
        <v>0.17</v>
      </c>
      <c r="I104" s="43">
        <v>11.41</v>
      </c>
      <c r="J104" s="43">
        <v>52</v>
      </c>
      <c r="K104" s="44"/>
      <c r="L104" s="43"/>
    </row>
    <row r="105" spans="1:12" ht="14.4" x14ac:dyDescent="0.3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4"/>
      <c r="B107" s="17"/>
      <c r="C107" s="8"/>
      <c r="D107" s="18" t="s">
        <v>33</v>
      </c>
      <c r="E107" s="9"/>
      <c r="F107" s="52">
        <v>550</v>
      </c>
      <c r="G107" s="19">
        <f t="shared" ref="G107:J107" si="44">SUM(G100:G106)</f>
        <v>6.7399999999999993</v>
      </c>
      <c r="H107" s="19">
        <f t="shared" si="44"/>
        <v>11.87</v>
      </c>
      <c r="I107" s="19">
        <f t="shared" si="44"/>
        <v>79.509999999999991</v>
      </c>
      <c r="J107" s="19">
        <f t="shared" si="44"/>
        <v>459.28</v>
      </c>
      <c r="K107" s="25"/>
      <c r="L107" s="19">
        <v>109.9</v>
      </c>
    </row>
    <row r="108" spans="1:12" ht="14.4" x14ac:dyDescent="0.3">
      <c r="A108" s="26">
        <f>A100</f>
        <v>2</v>
      </c>
      <c r="B108" s="13">
        <f>B100</f>
        <v>1</v>
      </c>
      <c r="C108" s="10" t="s">
        <v>25</v>
      </c>
      <c r="D108" s="7" t="s">
        <v>26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4" x14ac:dyDescent="0.3">
      <c r="A109" s="23"/>
      <c r="B109" s="15"/>
      <c r="C109" s="11"/>
      <c r="D109" s="7" t="s">
        <v>27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28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29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30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31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32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4"/>
      <c r="B117" s="17"/>
      <c r="C117" s="8"/>
      <c r="D117" s="18" t="s">
        <v>33</v>
      </c>
      <c r="E117" s="9"/>
      <c r="F117" s="19">
        <f>SUM(F108:F116)</f>
        <v>0</v>
      </c>
      <c r="G117" s="19">
        <f t="shared" ref="G117:J117" si="45">SUM(G108:G116)</f>
        <v>0</v>
      </c>
      <c r="H117" s="19">
        <f t="shared" si="45"/>
        <v>0</v>
      </c>
      <c r="I117" s="19">
        <f t="shared" si="45"/>
        <v>0</v>
      </c>
      <c r="J117" s="19">
        <f t="shared" si="45"/>
        <v>0</v>
      </c>
      <c r="K117" s="25"/>
      <c r="L117" s="19">
        <f t="shared" ref="L117" si="46">SUM(L108:L116)</f>
        <v>0</v>
      </c>
    </row>
    <row r="118" spans="1:12" ht="15" thickBot="1" x14ac:dyDescent="0.3">
      <c r="A118" s="29">
        <f>A100</f>
        <v>2</v>
      </c>
      <c r="B118" s="30">
        <f>B100</f>
        <v>1</v>
      </c>
      <c r="C118" s="63" t="s">
        <v>4</v>
      </c>
      <c r="D118" s="64"/>
      <c r="E118" s="31"/>
      <c r="F118" s="32">
        <v>550</v>
      </c>
      <c r="G118" s="32">
        <f t="shared" ref="G118" si="47">G107+G117</f>
        <v>6.7399999999999993</v>
      </c>
      <c r="H118" s="32">
        <f t="shared" ref="H118" si="48">H107+H117</f>
        <v>11.87</v>
      </c>
      <c r="I118" s="32">
        <f t="shared" ref="I118" si="49">I107+I117</f>
        <v>79.509999999999991</v>
      </c>
      <c r="J118" s="32">
        <f t="shared" ref="J118:L118" si="50">J107+J117</f>
        <v>459.28</v>
      </c>
      <c r="K118" s="32"/>
      <c r="L118" s="32">
        <f t="shared" si="50"/>
        <v>109.9</v>
      </c>
    </row>
    <row r="119" spans="1:12" ht="14.4" x14ac:dyDescent="0.3">
      <c r="A119" s="14">
        <v>2</v>
      </c>
      <c r="B119" s="15">
        <v>2</v>
      </c>
      <c r="C119" s="22" t="s">
        <v>20</v>
      </c>
      <c r="D119" s="5" t="s">
        <v>21</v>
      </c>
      <c r="E119" s="39" t="s">
        <v>74</v>
      </c>
      <c r="F119" s="40">
        <v>200</v>
      </c>
      <c r="G119" s="40">
        <v>9.4</v>
      </c>
      <c r="H119" s="40">
        <v>13.5</v>
      </c>
      <c r="I119" s="40">
        <v>36</v>
      </c>
      <c r="J119" s="40">
        <v>287</v>
      </c>
      <c r="K119" s="41" t="s">
        <v>45</v>
      </c>
      <c r="L119" s="40"/>
    </row>
    <row r="120" spans="1:12" ht="14.4" x14ac:dyDescent="0.3">
      <c r="A120" s="14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4.4" x14ac:dyDescent="0.3">
      <c r="A121" s="14"/>
      <c r="B121" s="15"/>
      <c r="C121" s="11"/>
      <c r="D121" s="7" t="s">
        <v>22</v>
      </c>
      <c r="E121" s="42" t="s">
        <v>52</v>
      </c>
      <c r="F121" s="43">
        <v>200</v>
      </c>
      <c r="G121" s="43">
        <v>0.26</v>
      </c>
      <c r="H121" s="43">
        <v>4.7E-2</v>
      </c>
      <c r="I121" s="43">
        <v>13.79</v>
      </c>
      <c r="J121" s="43">
        <v>105.25</v>
      </c>
      <c r="K121" s="44" t="s">
        <v>53</v>
      </c>
      <c r="L121" s="43"/>
    </row>
    <row r="122" spans="1:12" ht="14.4" x14ac:dyDescent="0.3">
      <c r="A122" s="14"/>
      <c r="B122" s="15"/>
      <c r="C122" s="11"/>
      <c r="D122" s="7" t="s">
        <v>23</v>
      </c>
      <c r="E122" s="42" t="s">
        <v>42</v>
      </c>
      <c r="F122" s="53">
        <v>60</v>
      </c>
      <c r="G122" s="43">
        <v>4</v>
      </c>
      <c r="H122" s="43">
        <v>1.6</v>
      </c>
      <c r="I122" s="43">
        <v>55.6</v>
      </c>
      <c r="J122" s="43">
        <v>124.8</v>
      </c>
      <c r="K122" s="44"/>
      <c r="L122" s="43"/>
    </row>
    <row r="123" spans="1:12" ht="14.4" x14ac:dyDescent="0.3">
      <c r="A123" s="14"/>
      <c r="B123" s="15"/>
      <c r="C123" s="11"/>
      <c r="D123" s="1" t="s">
        <v>64</v>
      </c>
      <c r="E123" s="42" t="s">
        <v>65</v>
      </c>
      <c r="F123" s="53">
        <v>40</v>
      </c>
      <c r="G123" s="43">
        <v>5.5</v>
      </c>
      <c r="H123" s="43">
        <v>11.07</v>
      </c>
      <c r="I123" s="43">
        <v>40.270000000000003</v>
      </c>
      <c r="J123" s="43">
        <v>40.270000000000003</v>
      </c>
      <c r="K123" s="44"/>
      <c r="L123" s="43"/>
    </row>
    <row r="124" spans="1:12" ht="14.4" x14ac:dyDescent="0.3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6"/>
      <c r="B126" s="17"/>
      <c r="C126" s="8"/>
      <c r="D126" s="18" t="s">
        <v>33</v>
      </c>
      <c r="E126" s="9"/>
      <c r="F126" s="19">
        <v>500</v>
      </c>
      <c r="G126" s="19">
        <f t="shared" ref="G126:J126" si="51">SUM(G119:G125)</f>
        <v>19.16</v>
      </c>
      <c r="H126" s="19">
        <v>26.22</v>
      </c>
      <c r="I126" s="19">
        <f t="shared" si="51"/>
        <v>145.66</v>
      </c>
      <c r="J126" s="19">
        <f t="shared" si="51"/>
        <v>557.31999999999994</v>
      </c>
      <c r="K126" s="25"/>
      <c r="L126" s="19">
        <v>109.9</v>
      </c>
    </row>
    <row r="127" spans="1:12" ht="14.4" x14ac:dyDescent="0.3">
      <c r="A127" s="13">
        <f>A119</f>
        <v>2</v>
      </c>
      <c r="B127" s="13">
        <f>B119</f>
        <v>2</v>
      </c>
      <c r="C127" s="10" t="s">
        <v>25</v>
      </c>
      <c r="D127" s="7" t="s">
        <v>26</v>
      </c>
      <c r="E127" s="42"/>
      <c r="F127" s="43"/>
      <c r="G127" s="43"/>
      <c r="H127" s="43"/>
      <c r="I127" s="43"/>
      <c r="J127" s="43"/>
      <c r="K127" s="44"/>
      <c r="L127" s="43"/>
    </row>
    <row r="128" spans="1:12" ht="14.4" x14ac:dyDescent="0.3">
      <c r="A128" s="14"/>
      <c r="B128" s="15"/>
      <c r="C128" s="11"/>
      <c r="D128" s="7" t="s">
        <v>27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28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29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30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31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32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6"/>
      <c r="B136" s="17"/>
      <c r="C136" s="8"/>
      <c r="D136" s="18" t="s">
        <v>33</v>
      </c>
      <c r="E136" s="9"/>
      <c r="F136" s="19">
        <f>SUM(F127:F135)</f>
        <v>0</v>
      </c>
      <c r="G136" s="19">
        <f t="shared" ref="G136:J136" si="52">SUM(G127:G135)</f>
        <v>0</v>
      </c>
      <c r="H136" s="19">
        <f t="shared" si="52"/>
        <v>0</v>
      </c>
      <c r="I136" s="19">
        <f t="shared" si="52"/>
        <v>0</v>
      </c>
      <c r="J136" s="19">
        <f t="shared" si="52"/>
        <v>0</v>
      </c>
      <c r="K136" s="25"/>
      <c r="L136" s="19">
        <f t="shared" ref="L136" si="53">SUM(L127:L135)</f>
        <v>0</v>
      </c>
    </row>
    <row r="137" spans="1:12" ht="15" thickBot="1" x14ac:dyDescent="0.3">
      <c r="A137" s="33">
        <f>A119</f>
        <v>2</v>
      </c>
      <c r="B137" s="33">
        <f>B119</f>
        <v>2</v>
      </c>
      <c r="C137" s="63" t="s">
        <v>4</v>
      </c>
      <c r="D137" s="64"/>
      <c r="E137" s="31"/>
      <c r="F137" s="32">
        <v>500</v>
      </c>
      <c r="G137" s="32">
        <f t="shared" ref="G137" si="54">G126+G136</f>
        <v>19.16</v>
      </c>
      <c r="H137" s="32">
        <f t="shared" ref="H137" si="55">H126+H136</f>
        <v>26.22</v>
      </c>
      <c r="I137" s="32">
        <f t="shared" ref="I137" si="56">I126+I136</f>
        <v>145.66</v>
      </c>
      <c r="J137" s="32">
        <f t="shared" ref="J137:L137" si="57">J126+J136</f>
        <v>557.31999999999994</v>
      </c>
      <c r="K137" s="32"/>
      <c r="L137" s="32">
        <f t="shared" si="57"/>
        <v>109.9</v>
      </c>
    </row>
    <row r="138" spans="1:12" ht="15" thickBot="1" x14ac:dyDescent="0.35">
      <c r="A138" s="20">
        <v>2</v>
      </c>
      <c r="B138" s="21">
        <v>3</v>
      </c>
      <c r="C138" s="22" t="s">
        <v>20</v>
      </c>
      <c r="D138" s="5" t="s">
        <v>21</v>
      </c>
      <c r="E138" s="39" t="s">
        <v>75</v>
      </c>
      <c r="F138" s="40">
        <v>210</v>
      </c>
      <c r="G138" s="40">
        <v>18.8</v>
      </c>
      <c r="H138" s="40">
        <v>14.8</v>
      </c>
      <c r="I138" s="40">
        <v>41</v>
      </c>
      <c r="J138" s="40">
        <v>365</v>
      </c>
      <c r="K138" s="41" t="s">
        <v>45</v>
      </c>
      <c r="L138" s="40"/>
    </row>
    <row r="139" spans="1:12" ht="14.4" x14ac:dyDescent="0.3">
      <c r="A139" s="23"/>
      <c r="B139" s="15"/>
      <c r="C139" s="11"/>
      <c r="D139" s="5"/>
      <c r="E139" s="42"/>
      <c r="F139" s="43"/>
      <c r="G139" s="43"/>
      <c r="H139" s="43"/>
      <c r="I139" s="43"/>
      <c r="J139" s="43"/>
      <c r="K139" s="44"/>
      <c r="L139" s="43"/>
    </row>
    <row r="140" spans="1:12" ht="14.4" x14ac:dyDescent="0.3">
      <c r="A140" s="23"/>
      <c r="B140" s="15"/>
      <c r="C140" s="11"/>
      <c r="D140" s="7" t="s">
        <v>22</v>
      </c>
      <c r="E140" s="42" t="s">
        <v>58</v>
      </c>
      <c r="F140" s="43">
        <v>200</v>
      </c>
      <c r="G140" s="43">
        <v>0.3</v>
      </c>
      <c r="H140" s="43">
        <v>0.05</v>
      </c>
      <c r="I140" s="43">
        <v>16.5</v>
      </c>
      <c r="J140" s="43">
        <v>69.400000000000006</v>
      </c>
      <c r="K140" s="44" t="s">
        <v>44</v>
      </c>
      <c r="L140" s="43"/>
    </row>
    <row r="141" spans="1:12" ht="15.75" customHeight="1" x14ac:dyDescent="0.3">
      <c r="A141" s="23"/>
      <c r="B141" s="15"/>
      <c r="C141" s="11"/>
      <c r="D141" s="7" t="s">
        <v>23</v>
      </c>
      <c r="E141" s="42" t="s">
        <v>42</v>
      </c>
      <c r="F141" s="53">
        <v>35</v>
      </c>
      <c r="G141" s="43">
        <v>4</v>
      </c>
      <c r="H141" s="43">
        <v>0.8</v>
      </c>
      <c r="I141" s="43">
        <v>27.8</v>
      </c>
      <c r="J141" s="43">
        <v>62.4</v>
      </c>
      <c r="K141" s="44"/>
      <c r="L141" s="43"/>
    </row>
    <row r="142" spans="1:12" ht="14.4" x14ac:dyDescent="0.3">
      <c r="A142" s="23"/>
      <c r="B142" s="15"/>
      <c r="C142" s="11"/>
      <c r="D142" s="7"/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4"/>
      <c r="B145" s="17"/>
      <c r="C145" s="8"/>
      <c r="D145" s="18" t="s">
        <v>33</v>
      </c>
      <c r="E145" s="9"/>
      <c r="F145" s="19">
        <v>500</v>
      </c>
      <c r="G145" s="19">
        <f t="shared" ref="G145:J145" si="58">SUM(G138:G144)</f>
        <v>23.1</v>
      </c>
      <c r="H145" s="19">
        <f t="shared" si="58"/>
        <v>15.650000000000002</v>
      </c>
      <c r="I145" s="19">
        <f t="shared" si="58"/>
        <v>85.3</v>
      </c>
      <c r="J145" s="19">
        <f t="shared" si="58"/>
        <v>496.79999999999995</v>
      </c>
      <c r="K145" s="25"/>
      <c r="L145" s="19">
        <v>109.9</v>
      </c>
    </row>
    <row r="146" spans="1:12" ht="14.4" x14ac:dyDescent="0.3">
      <c r="A146" s="26">
        <f>A138</f>
        <v>2</v>
      </c>
      <c r="B146" s="13">
        <f>B138</f>
        <v>3</v>
      </c>
      <c r="C146" s="10" t="s">
        <v>25</v>
      </c>
      <c r="D146" s="7" t="s">
        <v>26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4" x14ac:dyDescent="0.3">
      <c r="A147" s="23"/>
      <c r="B147" s="15"/>
      <c r="C147" s="11"/>
      <c r="D147" s="7" t="s">
        <v>27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28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29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30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31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32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4"/>
      <c r="B155" s="17"/>
      <c r="C155" s="8"/>
      <c r="D155" s="18" t="s">
        <v>33</v>
      </c>
      <c r="E155" s="9"/>
      <c r="F155" s="19">
        <f>SUM(F146:F154)</f>
        <v>0</v>
      </c>
      <c r="G155" s="19">
        <f t="shared" ref="G155:J155" si="59">SUM(G146:G154)</f>
        <v>0</v>
      </c>
      <c r="H155" s="19">
        <f t="shared" si="59"/>
        <v>0</v>
      </c>
      <c r="I155" s="19">
        <f t="shared" si="59"/>
        <v>0</v>
      </c>
      <c r="J155" s="19">
        <f t="shared" si="59"/>
        <v>0</v>
      </c>
      <c r="K155" s="25"/>
      <c r="L155" s="19">
        <f t="shared" ref="L155" si="60">SUM(L146:L154)</f>
        <v>0</v>
      </c>
    </row>
    <row r="156" spans="1:12" ht="15" thickBot="1" x14ac:dyDescent="0.3">
      <c r="A156" s="29">
        <f>A138</f>
        <v>2</v>
      </c>
      <c r="B156" s="30">
        <f>B138</f>
        <v>3</v>
      </c>
      <c r="C156" s="63" t="s">
        <v>4</v>
      </c>
      <c r="D156" s="64"/>
      <c r="E156" s="31"/>
      <c r="F156" s="32">
        <v>500</v>
      </c>
      <c r="G156" s="32">
        <f t="shared" ref="G156" si="61">G145+G155</f>
        <v>23.1</v>
      </c>
      <c r="H156" s="32">
        <f t="shared" ref="H156" si="62">H145+H155</f>
        <v>15.650000000000002</v>
      </c>
      <c r="I156" s="32">
        <f t="shared" ref="I156" si="63">I145+I155</f>
        <v>85.3</v>
      </c>
      <c r="J156" s="32">
        <f t="shared" ref="J156:L156" si="64">J145+J155</f>
        <v>496.79999999999995</v>
      </c>
      <c r="K156" s="32"/>
      <c r="L156" s="32">
        <f t="shared" si="64"/>
        <v>109.9</v>
      </c>
    </row>
    <row r="157" spans="1:12" ht="15" thickBot="1" x14ac:dyDescent="0.35">
      <c r="A157" s="20">
        <v>2</v>
      </c>
      <c r="B157" s="21">
        <v>4</v>
      </c>
      <c r="C157" s="22" t="s">
        <v>20</v>
      </c>
      <c r="D157" s="5" t="s">
        <v>21</v>
      </c>
      <c r="E157" s="39" t="s">
        <v>76</v>
      </c>
      <c r="F157" s="40">
        <v>200</v>
      </c>
      <c r="G157" s="40">
        <v>14.24</v>
      </c>
      <c r="H157" s="40">
        <v>17.739999999999998</v>
      </c>
      <c r="I157" s="40">
        <v>18.46</v>
      </c>
      <c r="J157" s="40">
        <v>292</v>
      </c>
      <c r="K157" s="41" t="s">
        <v>77</v>
      </c>
      <c r="L157" s="40"/>
    </row>
    <row r="158" spans="1:12" ht="14.4" x14ac:dyDescent="0.3">
      <c r="A158" s="23"/>
      <c r="B158" s="15"/>
      <c r="C158" s="11"/>
      <c r="D158" s="5" t="s">
        <v>21</v>
      </c>
      <c r="E158" s="42"/>
      <c r="F158" s="43"/>
      <c r="G158" s="43"/>
      <c r="H158" s="43"/>
      <c r="I158" s="43"/>
      <c r="J158" s="43"/>
      <c r="K158" s="44"/>
      <c r="L158" s="43"/>
    </row>
    <row r="159" spans="1:12" ht="14.4" x14ac:dyDescent="0.3">
      <c r="A159" s="23"/>
      <c r="B159" s="15"/>
      <c r="C159" s="11"/>
      <c r="D159" s="7" t="s">
        <v>22</v>
      </c>
      <c r="E159" s="42" t="s">
        <v>52</v>
      </c>
      <c r="F159" s="43">
        <v>200</v>
      </c>
      <c r="G159" s="43">
        <v>0.26</v>
      </c>
      <c r="H159" s="43">
        <v>4.7E-2</v>
      </c>
      <c r="I159" s="43">
        <v>13.79</v>
      </c>
      <c r="J159" s="43">
        <v>105.25</v>
      </c>
      <c r="K159" s="44" t="s">
        <v>53</v>
      </c>
      <c r="L159" s="43"/>
    </row>
    <row r="160" spans="1:12" ht="14.4" x14ac:dyDescent="0.3">
      <c r="A160" s="23"/>
      <c r="B160" s="15"/>
      <c r="C160" s="11"/>
      <c r="D160" s="7" t="s">
        <v>23</v>
      </c>
      <c r="E160" s="42" t="s">
        <v>42</v>
      </c>
      <c r="F160" s="51">
        <v>60</v>
      </c>
      <c r="G160" s="43">
        <v>4</v>
      </c>
      <c r="H160" s="43">
        <v>1.6</v>
      </c>
      <c r="I160" s="43">
        <v>55.6</v>
      </c>
      <c r="J160" s="43">
        <v>124.8</v>
      </c>
      <c r="K160" s="44"/>
      <c r="L160" s="43"/>
    </row>
    <row r="161" spans="1:12" ht="14.4" x14ac:dyDescent="0.3">
      <c r="A161" s="23"/>
      <c r="B161" s="15"/>
      <c r="C161" s="11"/>
      <c r="D161" s="7" t="s">
        <v>64</v>
      </c>
      <c r="E161" s="42" t="s">
        <v>65</v>
      </c>
      <c r="F161" s="43">
        <v>40</v>
      </c>
      <c r="G161" s="43">
        <v>5.5</v>
      </c>
      <c r="H161" s="43">
        <v>11.07</v>
      </c>
      <c r="I161" s="43">
        <v>40.270000000000003</v>
      </c>
      <c r="J161" s="43">
        <v>40.270000000000003</v>
      </c>
      <c r="K161" s="44"/>
      <c r="L161" s="43"/>
    </row>
    <row r="162" spans="1:12" ht="14.4" x14ac:dyDescent="0.3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4"/>
      <c r="B164" s="17"/>
      <c r="C164" s="8"/>
      <c r="D164" s="18" t="s">
        <v>33</v>
      </c>
      <c r="E164" s="9"/>
      <c r="F164" s="19">
        <v>500</v>
      </c>
      <c r="G164" s="19">
        <v>24</v>
      </c>
      <c r="H164" s="19">
        <v>30.46</v>
      </c>
      <c r="I164" s="19">
        <v>128.12</v>
      </c>
      <c r="J164" s="19">
        <f t="shared" ref="J164" si="65">SUM(J157:J163)</f>
        <v>562.31999999999994</v>
      </c>
      <c r="K164" s="25"/>
      <c r="L164" s="19">
        <v>109.9</v>
      </c>
    </row>
    <row r="165" spans="1:12" ht="14.4" x14ac:dyDescent="0.3">
      <c r="A165" s="26">
        <f>A157</f>
        <v>2</v>
      </c>
      <c r="B165" s="13">
        <f>B157</f>
        <v>4</v>
      </c>
      <c r="C165" s="10" t="s">
        <v>25</v>
      </c>
      <c r="D165" s="7" t="s">
        <v>26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4" x14ac:dyDescent="0.3">
      <c r="A166" s="23"/>
      <c r="B166" s="15"/>
      <c r="C166" s="11"/>
      <c r="D166" s="7" t="s">
        <v>27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28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29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30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31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32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4"/>
      <c r="B174" s="17"/>
      <c r="C174" s="8"/>
      <c r="D174" s="18" t="s">
        <v>33</v>
      </c>
      <c r="E174" s="9"/>
      <c r="F174" s="19">
        <f>SUM(F165:F173)</f>
        <v>0</v>
      </c>
      <c r="G174" s="19">
        <f t="shared" ref="G174:J174" si="66">SUM(G165:G173)</f>
        <v>0</v>
      </c>
      <c r="H174" s="19">
        <f t="shared" si="66"/>
        <v>0</v>
      </c>
      <c r="I174" s="19">
        <f t="shared" si="66"/>
        <v>0</v>
      </c>
      <c r="J174" s="19">
        <f t="shared" si="66"/>
        <v>0</v>
      </c>
      <c r="K174" s="25"/>
      <c r="L174" s="19">
        <f t="shared" ref="L174" si="67">SUM(L165:L173)</f>
        <v>0</v>
      </c>
    </row>
    <row r="175" spans="1:12" ht="15" thickBot="1" x14ac:dyDescent="0.3">
      <c r="A175" s="29">
        <f>A157</f>
        <v>2</v>
      </c>
      <c r="B175" s="30">
        <f>B157</f>
        <v>4</v>
      </c>
      <c r="C175" s="63" t="s">
        <v>4</v>
      </c>
      <c r="D175" s="64"/>
      <c r="E175" s="31"/>
      <c r="F175" s="32">
        <v>500</v>
      </c>
      <c r="G175" s="32">
        <f t="shared" ref="G175" si="68">G164+G174</f>
        <v>24</v>
      </c>
      <c r="H175" s="32">
        <f t="shared" ref="H175" si="69">H164+H174</f>
        <v>30.46</v>
      </c>
      <c r="I175" s="32">
        <f t="shared" ref="I175" si="70">I164+I174</f>
        <v>128.12</v>
      </c>
      <c r="J175" s="32">
        <f t="shared" ref="J175:L175" si="71">J164+J174</f>
        <v>562.31999999999994</v>
      </c>
      <c r="K175" s="32"/>
      <c r="L175" s="32">
        <f t="shared" si="71"/>
        <v>109.9</v>
      </c>
    </row>
    <row r="176" spans="1:12" ht="15" thickBot="1" x14ac:dyDescent="0.35">
      <c r="A176" s="20">
        <v>2</v>
      </c>
      <c r="B176" s="21">
        <v>5</v>
      </c>
      <c r="C176" s="22" t="s">
        <v>20</v>
      </c>
      <c r="D176" s="5" t="s">
        <v>21</v>
      </c>
      <c r="E176" s="39" t="s">
        <v>50</v>
      </c>
      <c r="F176" s="54">
        <v>170</v>
      </c>
      <c r="G176" s="40">
        <v>9.4</v>
      </c>
      <c r="H176" s="40">
        <v>13.5</v>
      </c>
      <c r="I176" s="40">
        <v>36</v>
      </c>
      <c r="J176" s="40">
        <v>287</v>
      </c>
      <c r="K176" s="41" t="s">
        <v>51</v>
      </c>
      <c r="L176" s="40"/>
    </row>
    <row r="177" spans="1:12" ht="15" thickBot="1" x14ac:dyDescent="0.35">
      <c r="A177" s="23"/>
      <c r="B177" s="15"/>
      <c r="C177" s="11"/>
      <c r="D177" s="5" t="s">
        <v>21</v>
      </c>
      <c r="E177" s="42"/>
      <c r="F177" s="43"/>
      <c r="G177" s="43"/>
      <c r="H177" s="43"/>
      <c r="I177" s="43"/>
      <c r="J177" s="43"/>
      <c r="K177" s="44"/>
      <c r="L177" s="43"/>
    </row>
    <row r="178" spans="1:12" ht="14.4" x14ac:dyDescent="0.3">
      <c r="A178" s="23"/>
      <c r="B178" s="15"/>
      <c r="C178" s="11"/>
      <c r="D178" s="5" t="s">
        <v>21</v>
      </c>
      <c r="E178" s="42"/>
      <c r="F178" s="5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60</v>
      </c>
      <c r="F179" s="43">
        <v>200</v>
      </c>
      <c r="G179" s="43">
        <v>0.26</v>
      </c>
      <c r="H179" s="43">
        <v>4.7E-2</v>
      </c>
      <c r="I179" s="43">
        <v>13.79</v>
      </c>
      <c r="J179" s="43">
        <v>105.25</v>
      </c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42</v>
      </c>
      <c r="F180" s="51">
        <v>45</v>
      </c>
      <c r="G180" s="43">
        <v>2</v>
      </c>
      <c r="H180" s="43">
        <v>0.4</v>
      </c>
      <c r="I180" s="43">
        <v>13.9</v>
      </c>
      <c r="J180" s="43">
        <v>62.4</v>
      </c>
      <c r="K180" s="44"/>
      <c r="L180" s="43"/>
    </row>
    <row r="181" spans="1:12" ht="14.4" x14ac:dyDescent="0.3">
      <c r="A181" s="23"/>
      <c r="B181" s="15"/>
      <c r="C181" s="11"/>
      <c r="D181" s="7" t="s">
        <v>79</v>
      </c>
      <c r="E181" s="42" t="s">
        <v>78</v>
      </c>
      <c r="F181" s="43">
        <v>85</v>
      </c>
      <c r="G181" s="43">
        <v>0.26</v>
      </c>
      <c r="H181" s="43">
        <v>0.17</v>
      </c>
      <c r="I181" s="43">
        <v>11.41</v>
      </c>
      <c r="J181" s="43">
        <v>52</v>
      </c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.75" customHeight="1" x14ac:dyDescent="0.3">
      <c r="A183" s="24"/>
      <c r="B183" s="17"/>
      <c r="C183" s="8"/>
      <c r="D183" s="18" t="s">
        <v>33</v>
      </c>
      <c r="E183" s="9"/>
      <c r="F183" s="19">
        <v>500</v>
      </c>
      <c r="G183" s="19">
        <f t="shared" ref="G183:J183" si="72">SUM(G176:G182)</f>
        <v>11.92</v>
      </c>
      <c r="H183" s="19">
        <v>14.12</v>
      </c>
      <c r="I183" s="19">
        <f t="shared" si="72"/>
        <v>75.099999999999994</v>
      </c>
      <c r="J183" s="19">
        <f t="shared" si="72"/>
        <v>506.65</v>
      </c>
      <c r="K183" s="25"/>
      <c r="L183" s="19">
        <v>109.9</v>
      </c>
    </row>
    <row r="184" spans="1:12" ht="14.4" x14ac:dyDescent="0.3">
      <c r="A184" s="26">
        <f>A176</f>
        <v>2</v>
      </c>
      <c r="B184" s="13">
        <f>B176</f>
        <v>5</v>
      </c>
      <c r="C184" s="10" t="s">
        <v>25</v>
      </c>
      <c r="D184" s="7" t="s">
        <v>26</v>
      </c>
      <c r="E184" s="42"/>
      <c r="F184" s="43"/>
      <c r="G184" s="43"/>
      <c r="H184" s="43"/>
      <c r="I184" s="43"/>
      <c r="J184" s="43"/>
      <c r="K184" s="44"/>
      <c r="L184" s="43"/>
    </row>
    <row r="185" spans="1:12" ht="14.4" x14ac:dyDescent="0.3">
      <c r="A185" s="23"/>
      <c r="B185" s="15"/>
      <c r="C185" s="11"/>
      <c r="D185" s="7" t="s">
        <v>27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28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29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30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31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32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4"/>
      <c r="B193" s="17"/>
      <c r="C193" s="8"/>
      <c r="D193" s="18" t="s">
        <v>33</v>
      </c>
      <c r="E193" s="9"/>
      <c r="F193" s="19">
        <f>SUM(F184:F192)</f>
        <v>0</v>
      </c>
      <c r="G193" s="19">
        <f t="shared" ref="G193:J193" si="73">SUM(G184:G192)</f>
        <v>0</v>
      </c>
      <c r="H193" s="19">
        <f t="shared" si="73"/>
        <v>0</v>
      </c>
      <c r="I193" s="19">
        <f t="shared" si="73"/>
        <v>0</v>
      </c>
      <c r="J193" s="19">
        <f t="shared" si="73"/>
        <v>0</v>
      </c>
      <c r="K193" s="25"/>
      <c r="L193" s="19">
        <f t="shared" ref="L193" si="74">SUM(L184:L192)</f>
        <v>0</v>
      </c>
    </row>
    <row r="194" spans="1:12" ht="15" thickBot="1" x14ac:dyDescent="0.3">
      <c r="A194" s="29">
        <f>A176</f>
        <v>2</v>
      </c>
      <c r="B194" s="30">
        <f>B176</f>
        <v>5</v>
      </c>
      <c r="C194" s="63" t="s">
        <v>4</v>
      </c>
      <c r="D194" s="64"/>
      <c r="E194" s="31"/>
      <c r="F194" s="32">
        <v>500</v>
      </c>
      <c r="G194" s="32">
        <f t="shared" ref="G194" si="75">G183+G193</f>
        <v>11.92</v>
      </c>
      <c r="H194" s="32">
        <f t="shared" ref="H194" si="76">H183+H193</f>
        <v>14.12</v>
      </c>
      <c r="I194" s="32">
        <f t="shared" ref="I194" si="77">I183+I193</f>
        <v>75.099999999999994</v>
      </c>
      <c r="J194" s="32">
        <f t="shared" ref="J194:L194" si="78">J183+J193</f>
        <v>506.65</v>
      </c>
      <c r="K194" s="32"/>
      <c r="L194" s="32">
        <f t="shared" si="78"/>
        <v>109.9</v>
      </c>
    </row>
    <row r="195" spans="1:12" ht="13.5" customHeight="1" thickBot="1" x14ac:dyDescent="0.3">
      <c r="A195" s="27"/>
      <c r="B195" s="28"/>
      <c r="C195" s="56" t="s">
        <v>5</v>
      </c>
      <c r="D195" s="57"/>
      <c r="E195" s="58"/>
      <c r="F195" s="34"/>
      <c r="G195" s="34">
        <f>(G24+G43+G62+G81+G99+G118+G137+G156+G175+G194)/(IF(G24=0,0,1)+IF(G43=0,0,1)+IF(G62=0,0,1)+IF(G81=0,0,1)+IF(G99=0,0,1)+IF(G118=0,0,1)+IF(G137=0,0,1)+IF(G156=0,0,1)+IF(G175=0,0,1)+IF(G194=0,0,1))</f>
        <v>16.122999999999998</v>
      </c>
      <c r="H195" s="34">
        <f>(H24+H43+H62+H81+H99+H118+H137+H156+H175+H194)/(IF(H24=0,0,1)+IF(H43=0,0,1)+IF(H62=0,0,1)+IF(H81=0,0,1)+IF(H99=0,0,1)+IF(H118=0,0,1)+IF(H137=0,0,1)+IF(H156=0,0,1)+IF(H175=0,0,1)+IF(H194=0,0,1))</f>
        <v>19.922000000000004</v>
      </c>
      <c r="I195" s="34">
        <f>(I24+I43+I62+I81+I99+I118+I137+I156+I175+I194)/(IF(I24=0,0,1)+IF(I43=0,0,1)+IF(I62=0,0,1)+IF(I81=0,0,1)+IF(I99=0,0,1)+IF(I118=0,0,1)+IF(I137=0,0,1)+IF(I156=0,0,1)+IF(I175=0,0,1)+IF(I194=0,0,1))</f>
        <v>96.306000000000012</v>
      </c>
      <c r="J195" s="34">
        <f>(J24+J43+J62+J81+J99+J118+J137+J156+J175+J194)/(IF(J24=0,0,1)+IF(J43=0,0,1)+IF(J62=0,0,1)+IF(J81=0,0,1)+IF(J99=0,0,1)+IF(J118=0,0,1)+IF(J137=0,0,1)+IF(J156=0,0,1)+IF(J175=0,0,1)+IF(J194=0,0,1))</f>
        <v>501.74699999999996</v>
      </c>
      <c r="K195" s="34"/>
      <c r="L195" s="34">
        <f>(L24+L43+L62+L81+L99+L118+L137+L156+L175+L194)/(IF(L24=0,0,1)+IF(L43=0,0,1)+IF(L62=0,0,1)+IF(L81=0,0,1)+IF(L99=0,0,1)+IF(L118=0,0,1)+IF(L137=0,0,1)+IF(L156=0,0,1)+IF(L175=0,0,1)+IF(L194=0,0,1))</f>
        <v>109.9</v>
      </c>
    </row>
  </sheetData>
  <mergeCells count="14">
    <mergeCell ref="C195:E195"/>
    <mergeCell ref="C1:E1"/>
    <mergeCell ref="H1:K1"/>
    <mergeCell ref="H2:K2"/>
    <mergeCell ref="C43:D43"/>
    <mergeCell ref="C62:D62"/>
    <mergeCell ref="C81:D81"/>
    <mergeCell ref="C99:D99"/>
    <mergeCell ref="C24:D24"/>
    <mergeCell ref="C194:D194"/>
    <mergeCell ref="C118:D118"/>
    <mergeCell ref="C137:D137"/>
    <mergeCell ref="C156:D156"/>
    <mergeCell ref="C175:D1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dcterms:created xsi:type="dcterms:W3CDTF">2022-05-16T14:23:56Z</dcterms:created>
  <dcterms:modified xsi:type="dcterms:W3CDTF">2026-08-31T17:13:04Z</dcterms:modified>
</cp:coreProperties>
</file>